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euven-my.sharepoint.com/personal/johan_deprez_kuleuven_be/Documents/KUL/Dienstverlening/nascholing_niet_L/21_regressie/211100_DVW/"/>
    </mc:Choice>
  </mc:AlternateContent>
  <xr:revisionPtr revIDLastSave="90" documentId="8_{2BD204D2-4E7E-441A-AE3D-213E8420224B}" xr6:coauthVersionLast="47" xr6:coauthVersionMax="47" xr10:uidLastSave="{4A2C1114-C31E-4035-912F-E9F8D3510E88}"/>
  <bookViews>
    <workbookView xWindow="57480" yWindow="-120" windowWidth="29040" windowHeight="15720" activeTab="5" xr2:uid="{E65000EC-24CC-4E19-B896-928C88847BA6}"/>
  </bookViews>
  <sheets>
    <sheet name="DvW_flyers" sheetId="17" r:id="rId1"/>
    <sheet name="DvW_100m" sheetId="18" r:id="rId2"/>
    <sheet name="DvW_Belgen" sheetId="19" r:id="rId3"/>
    <sheet name="DvW_gas" sheetId="20" r:id="rId4"/>
    <sheet name="DvW_alcohol_tabak" sheetId="21" r:id="rId5"/>
    <sheet name="DvW_vrije_val" sheetId="22" r:id="rId6"/>
    <sheet name="UW3601 vb_1 rokers" sheetId="12" r:id="rId7"/>
    <sheet name="UW3601 vb_2 harde schijven" sheetId="4" r:id="rId8"/>
    <sheet name="UW3601 vb_3 regenval in LA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0" l="1"/>
  <c r="C9" i="20"/>
  <c r="C8" i="20"/>
  <c r="C7" i="20"/>
  <c r="C6" i="20"/>
  <c r="C5" i="20"/>
  <c r="C4" i="20"/>
  <c r="C3" i="20"/>
  <c r="C2" i="20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3" i="18"/>
  <c r="B2" i="18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4" i="16"/>
</calcChain>
</file>

<file path=xl/sharedStrings.xml><?xml version="1.0" encoding="utf-8"?>
<sst xmlns="http://schemas.openxmlformats.org/spreadsheetml/2006/main" count="109" uniqueCount="95">
  <si>
    <t>exponentieel is dus niet beter</t>
  </si>
  <si>
    <t>bron</t>
  </si>
  <si>
    <t>in het voorbeeld werden alleen de gegevens vanaf 1999 gebruikt</t>
  </si>
  <si>
    <t>jaar</t>
  </si>
  <si>
    <t>mannen</t>
  </si>
  <si>
    <t>vrouwen</t>
  </si>
  <si>
    <t>grootte</t>
  </si>
  <si>
    <t>prijs</t>
  </si>
  <si>
    <t>https://dasl.datadescription.com/datafile/disk-drives-2016/</t>
  </si>
  <si>
    <t>https://dasl.datadescription.com/datafile/smoking-2014/</t>
  </si>
  <si>
    <t>regenval (in inches)</t>
  </si>
  <si>
    <t>regenval (in mm)</t>
  </si>
  <si>
    <t>https://dasl.datadescription.com/datafile/la-rainfall/</t>
  </si>
  <si>
    <t>flyers drukken</t>
  </si>
  <si>
    <t>aantal exemplaren (maal 1000)</t>
  </si>
  <si>
    <t>prijs - versie 1</t>
  </si>
  <si>
    <t>prijs - versie 2</t>
  </si>
  <si>
    <t>sinds 1948</t>
  </si>
  <si>
    <t>stad</t>
  </si>
  <si>
    <t>winnaar vrouwen</t>
  </si>
  <si>
    <t>tijd (in s)</t>
  </si>
  <si>
    <t>winnaar mannen</t>
  </si>
  <si>
    <t>London</t>
  </si>
  <si>
    <t>Blankers-Koen Francina</t>
  </si>
  <si>
    <t>Dillard Harrison</t>
  </si>
  <si>
    <t>Helsinki</t>
  </si>
  <si>
    <t>Jackson Marjorie</t>
  </si>
  <si>
    <t>Remigino Lindy</t>
  </si>
  <si>
    <t>Melbourne</t>
  </si>
  <si>
    <t>Cuthbert Elizabeth</t>
  </si>
  <si>
    <t>Morrow Bobby Joe</t>
  </si>
  <si>
    <t>Rome</t>
  </si>
  <si>
    <t>Rudolph Wilma</t>
  </si>
  <si>
    <t>Hary Armin</t>
  </si>
  <si>
    <t>Tokyo</t>
  </si>
  <si>
    <t>Tyus Wyomia</t>
  </si>
  <si>
    <t>Hayes Robert</t>
  </si>
  <si>
    <t>Mexico City</t>
  </si>
  <si>
    <t>Hines James</t>
  </si>
  <si>
    <t>Munich</t>
  </si>
  <si>
    <t>Stecher Renate</t>
  </si>
  <si>
    <t>Borzov Valery</t>
  </si>
  <si>
    <t>Montreal</t>
  </si>
  <si>
    <t>Richter Annegret</t>
  </si>
  <si>
    <t>Crawford Hasely</t>
  </si>
  <si>
    <t>Moscow</t>
  </si>
  <si>
    <t>Kondratyeva Lyudmila</t>
  </si>
  <si>
    <t>Wells Allan</t>
  </si>
  <si>
    <t>Los Angeles</t>
  </si>
  <si>
    <t>Ashford Evelyn</t>
  </si>
  <si>
    <t>Lewis F. Carlton</t>
  </si>
  <si>
    <t>Seoul</t>
  </si>
  <si>
    <t>Griffith Joyner D. Florence</t>
  </si>
  <si>
    <t>Barcelona</t>
  </si>
  <si>
    <t>Devers Gail</t>
  </si>
  <si>
    <t>Christie Linford</t>
  </si>
  <si>
    <t>Atlanta</t>
  </si>
  <si>
    <t>Bailey Donovan</t>
  </si>
  <si>
    <t>Sydney</t>
  </si>
  <si>
    <t>Jones Marian</t>
  </si>
  <si>
    <t>Greene Maurice</t>
  </si>
  <si>
    <t>Athens</t>
  </si>
  <si>
    <t>Nesterenko Yuliya</t>
  </si>
  <si>
    <t>Gatlin Justin</t>
  </si>
  <si>
    <t>Beijing</t>
  </si>
  <si>
    <t>Fraser Shelly-Ann</t>
  </si>
  <si>
    <t>Bolt Usain</t>
  </si>
  <si>
    <t>Rio de Janeiro</t>
  </si>
  <si>
    <t>Thompson Elaine</t>
  </si>
  <si>
    <t>Thompson-Herah Elaine</t>
  </si>
  <si>
    <t>Jacobs Marcell</t>
  </si>
  <si>
    <t>aantal jaar na 1830</t>
  </si>
  <si>
    <t>aantal inwoners</t>
  </si>
  <si>
    <t>volume</t>
  </si>
  <si>
    <t>druk</t>
  </si>
  <si>
    <t>1/volume</t>
  </si>
  <si>
    <t>https://dasl.datadescription.com/datafile/tobacco-and-alcohol/?_sf_s=tobacco&amp;_sfm_cases=4+59943</t>
  </si>
  <si>
    <t>Region</t>
  </si>
  <si>
    <t>Alcohol</t>
  </si>
  <si>
    <t>Tobacco</t>
  </si>
  <si>
    <t>North</t>
  </si>
  <si>
    <t>Yorkshire</t>
  </si>
  <si>
    <t>Northeast</t>
  </si>
  <si>
    <t>East Midlands</t>
  </si>
  <si>
    <t>West Midlands</t>
  </si>
  <si>
    <t>East Anglia</t>
  </si>
  <si>
    <t>Southeast</t>
  </si>
  <si>
    <t>Southwest</t>
  </si>
  <si>
    <t>Wales</t>
  </si>
  <si>
    <t>Scotland</t>
  </si>
  <si>
    <t>Northern Ireland</t>
  </si>
  <si>
    <t>data: studentenproef</t>
  </si>
  <si>
    <t>ijd (in s)</t>
  </si>
  <si>
    <t>verplaating (in m)</t>
  </si>
  <si>
    <t>tijd 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</si>
</sst>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4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Prijs</a:t>
            </a:r>
            <a:r>
              <a:rPr lang="nl-BE" baseline="0"/>
              <a:t> en grootte van harde schijven (tot 4 TB)</a:t>
            </a:r>
            <a:endParaRPr lang="nl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9511154855643044E-2"/>
                  <c:y val="0.281990740740740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BE"/>
                </a:p>
              </c:txPr>
            </c:trendlineLbl>
          </c:trendline>
          <c:xVal>
            <c:numRef>
              <c:f>'UW3601 vb_2 harde schijven'!$A$4:$A$8</c:f>
              <c:numCache>
                <c:formatCode>General</c:formatCode>
                <c:ptCount val="5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'UW3601 vb_2 harde schijven'!$B$4:$B$8</c:f>
              <c:numCache>
                <c:formatCode>General</c:formatCode>
                <c:ptCount val="5"/>
                <c:pt idx="0">
                  <c:v>59.99</c:v>
                </c:pt>
                <c:pt idx="1">
                  <c:v>79.989999999999995</c:v>
                </c:pt>
                <c:pt idx="2">
                  <c:v>111.97</c:v>
                </c:pt>
                <c:pt idx="3">
                  <c:v>109.99</c:v>
                </c:pt>
                <c:pt idx="4">
                  <c:v>149.99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D7-4E32-8192-6B4B33F3C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566984"/>
        <c:axId val="569568624"/>
      </c:scatterChart>
      <c:valAx>
        <c:axId val="56956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Grootte (in TB)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9568624"/>
        <c:crosses val="autoZero"/>
        <c:crossBetween val="midCat"/>
      </c:valAx>
      <c:valAx>
        <c:axId val="56956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Prijs (in dollar)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9566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Prijs</a:t>
            </a:r>
            <a:r>
              <a:rPr lang="nl-BE" baseline="0"/>
              <a:t> en grootte van harde schijven (4-12 TB)</a:t>
            </a:r>
            <a:endParaRPr lang="nl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9511154855643044E-2"/>
                  <c:y val="0.281990740740740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BE"/>
                </a:p>
              </c:txPr>
            </c:trendlineLbl>
          </c:trendline>
          <c:xVal>
            <c:numRef>
              <c:f>'UW3601 vb_2 harde schijven'!$A$8:$A$11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12</c:v>
                </c:pt>
              </c:numCache>
            </c:numRef>
          </c:xVal>
          <c:yVal>
            <c:numRef>
              <c:f>'UW3601 vb_2 harde schijven'!$B$8:$B$11</c:f>
              <c:numCache>
                <c:formatCode>General</c:formatCode>
                <c:ptCount val="4"/>
                <c:pt idx="0">
                  <c:v>149.99</c:v>
                </c:pt>
                <c:pt idx="1">
                  <c:v>423.34</c:v>
                </c:pt>
                <c:pt idx="2">
                  <c:v>596.11</c:v>
                </c:pt>
                <c:pt idx="3">
                  <c:v>1079.99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8-4A1A-B352-124D0492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566984"/>
        <c:axId val="569568624"/>
      </c:scatterChart>
      <c:valAx>
        <c:axId val="56956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Grootte (in TB)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9568624"/>
        <c:crosses val="autoZero"/>
        <c:crossBetween val="midCat"/>
      </c:valAx>
      <c:valAx>
        <c:axId val="56956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Prijs (in dollar)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9566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Prijs</a:t>
            </a:r>
            <a:r>
              <a:rPr lang="nl-BE" baseline="0"/>
              <a:t> en grootte van harde schijven (0,5-32 TB)</a:t>
            </a:r>
            <a:endParaRPr lang="nl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9511154855643044E-2"/>
                  <c:y val="0.281990740740740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BE"/>
                </a:p>
              </c:txPr>
            </c:trendlineLbl>
          </c:trendline>
          <c:xVal>
            <c:numRef>
              <c:f>'UW3601 vb_2 harde schijven'!$A$4:$A$12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12</c:v>
                </c:pt>
                <c:pt idx="8">
                  <c:v>32</c:v>
                </c:pt>
              </c:numCache>
            </c:numRef>
          </c:xVal>
          <c:yVal>
            <c:numRef>
              <c:f>'UW3601 vb_2 harde schijven'!$B$4:$B$12</c:f>
              <c:numCache>
                <c:formatCode>General</c:formatCode>
                <c:ptCount val="9"/>
                <c:pt idx="0">
                  <c:v>59.99</c:v>
                </c:pt>
                <c:pt idx="1">
                  <c:v>79.989999999999995</c:v>
                </c:pt>
                <c:pt idx="2">
                  <c:v>111.97</c:v>
                </c:pt>
                <c:pt idx="3">
                  <c:v>109.99</c:v>
                </c:pt>
                <c:pt idx="4">
                  <c:v>149.99</c:v>
                </c:pt>
                <c:pt idx="5">
                  <c:v>423.34</c:v>
                </c:pt>
                <c:pt idx="6">
                  <c:v>596.11</c:v>
                </c:pt>
                <c:pt idx="7">
                  <c:v>1079.99</c:v>
                </c:pt>
                <c:pt idx="8">
                  <c:v>4461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E3-48DB-84C3-4293456B5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566984"/>
        <c:axId val="569568624"/>
      </c:scatterChart>
      <c:valAx>
        <c:axId val="56956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Grootte (in TB)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9568624"/>
        <c:crosses val="autoZero"/>
        <c:crossBetween val="midCat"/>
      </c:valAx>
      <c:valAx>
        <c:axId val="56956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Prijs (in dollar)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9566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Prijs</a:t>
            </a:r>
            <a:r>
              <a:rPr lang="nl-BE" baseline="0"/>
              <a:t> en grootte van harde schijven (0,5-32 TB)</a:t>
            </a:r>
            <a:endParaRPr lang="nl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4.9511154855643044E-2"/>
                  <c:y val="0.281990740740740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BE"/>
                </a:p>
              </c:txPr>
            </c:trendlineLbl>
          </c:trendline>
          <c:xVal>
            <c:numRef>
              <c:f>'UW3601 vb_2 harde schijven'!$A$4:$A$12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12</c:v>
                </c:pt>
                <c:pt idx="8">
                  <c:v>32</c:v>
                </c:pt>
              </c:numCache>
            </c:numRef>
          </c:xVal>
          <c:yVal>
            <c:numRef>
              <c:f>'UW3601 vb_2 harde schijven'!$B$4:$B$12</c:f>
              <c:numCache>
                <c:formatCode>General</c:formatCode>
                <c:ptCount val="9"/>
                <c:pt idx="0">
                  <c:v>59.99</c:v>
                </c:pt>
                <c:pt idx="1">
                  <c:v>79.989999999999995</c:v>
                </c:pt>
                <c:pt idx="2">
                  <c:v>111.97</c:v>
                </c:pt>
                <c:pt idx="3">
                  <c:v>109.99</c:v>
                </c:pt>
                <c:pt idx="4">
                  <c:v>149.99</c:v>
                </c:pt>
                <c:pt idx="5">
                  <c:v>423.34</c:v>
                </c:pt>
                <c:pt idx="6">
                  <c:v>596.11</c:v>
                </c:pt>
                <c:pt idx="7">
                  <c:v>1079.99</c:v>
                </c:pt>
                <c:pt idx="8">
                  <c:v>4461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E6-4032-924B-72DDD71E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566984"/>
        <c:axId val="569568624"/>
      </c:scatterChart>
      <c:valAx>
        <c:axId val="56956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Grootte (in TB)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9568624"/>
        <c:crosses val="autoZero"/>
        <c:crossBetween val="midCat"/>
      </c:valAx>
      <c:valAx>
        <c:axId val="56956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Prijs (in dollar)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569566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35</xdr:row>
      <xdr:rowOff>100012</xdr:rowOff>
    </xdr:from>
    <xdr:to>
      <xdr:col>11</xdr:col>
      <xdr:colOff>571500</xdr:colOff>
      <xdr:row>49</xdr:row>
      <xdr:rowOff>176212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DD7AF3D7-98C1-468B-BB96-384272096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36</xdr:row>
      <xdr:rowOff>0</xdr:rowOff>
    </xdr:from>
    <xdr:to>
      <xdr:col>20</xdr:col>
      <xdr:colOff>304800</xdr:colOff>
      <xdr:row>50</xdr:row>
      <xdr:rowOff>76200</xdr:rowOff>
    </xdr:to>
    <xdr:graphicFrame macro="">
      <xdr:nvGraphicFramePr>
        <xdr:cNvPr id="9" name="Grafiek 8">
          <a:extLst>
            <a:ext uri="{FF2B5EF4-FFF2-40B4-BE49-F238E27FC236}">
              <a16:creationId xmlns:a16="http://schemas.microsoft.com/office/drawing/2014/main" id="{69981F07-DC62-42A7-95ED-70A2B6116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53</xdr:row>
      <xdr:rowOff>0</xdr:rowOff>
    </xdr:from>
    <xdr:to>
      <xdr:col>12</xdr:col>
      <xdr:colOff>304800</xdr:colOff>
      <xdr:row>67</xdr:row>
      <xdr:rowOff>76200</xdr:rowOff>
    </xdr:to>
    <xdr:graphicFrame macro="">
      <xdr:nvGraphicFramePr>
        <xdr:cNvPr id="10" name="Grafiek 9">
          <a:extLst>
            <a:ext uri="{FF2B5EF4-FFF2-40B4-BE49-F238E27FC236}">
              <a16:creationId xmlns:a16="http://schemas.microsoft.com/office/drawing/2014/main" id="{CC407A1F-6691-4980-B0D7-8C5DD0235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69</xdr:row>
      <xdr:rowOff>0</xdr:rowOff>
    </xdr:from>
    <xdr:to>
      <xdr:col>12</xdr:col>
      <xdr:colOff>304800</xdr:colOff>
      <xdr:row>83</xdr:row>
      <xdr:rowOff>76200</xdr:rowOff>
    </xdr:to>
    <xdr:graphicFrame macro="">
      <xdr:nvGraphicFramePr>
        <xdr:cNvPr id="11" name="Grafiek 10">
          <a:extLst>
            <a:ext uri="{FF2B5EF4-FFF2-40B4-BE49-F238E27FC236}">
              <a16:creationId xmlns:a16="http://schemas.microsoft.com/office/drawing/2014/main" id="{63671382-CB30-44C0-B4A9-E1D02B885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asl.datadescription.com/datafile/tobacco-and-alcohol/?_sf_s=tobacco&amp;_sfm_cases=4+59943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8CC31-FE57-46D6-B059-E6473C70C162}">
  <dimension ref="A1:C8"/>
  <sheetViews>
    <sheetView workbookViewId="0">
      <selection activeCell="H12" sqref="H12"/>
    </sheetView>
  </sheetViews>
  <sheetFormatPr defaultRowHeight="14.5" x14ac:dyDescent="0.35"/>
  <cols>
    <col min="1" max="1" width="27.36328125" bestFit="1" customWidth="1"/>
    <col min="2" max="2" width="12.81640625" style="1" bestFit="1" customWidth="1"/>
    <col min="3" max="3" width="12.81640625" bestFit="1" customWidth="1"/>
  </cols>
  <sheetData>
    <row r="1" spans="1:3" x14ac:dyDescent="0.35">
      <c r="A1" t="s">
        <v>13</v>
      </c>
    </row>
    <row r="3" spans="1:3" x14ac:dyDescent="0.35">
      <c r="A3" t="s">
        <v>14</v>
      </c>
      <c r="B3" s="1" t="s">
        <v>15</v>
      </c>
      <c r="C3" s="1" t="s">
        <v>16</v>
      </c>
    </row>
    <row r="4" spans="1:3" x14ac:dyDescent="0.35">
      <c r="A4" s="1">
        <v>1</v>
      </c>
      <c r="B4" s="1">
        <v>125</v>
      </c>
      <c r="C4" s="1">
        <v>99</v>
      </c>
    </row>
    <row r="5" spans="1:3" x14ac:dyDescent="0.35">
      <c r="A5" s="1">
        <v>2</v>
      </c>
      <c r="B5" s="1">
        <v>146</v>
      </c>
      <c r="C5" s="1">
        <v>120</v>
      </c>
    </row>
    <row r="6" spans="1:3" x14ac:dyDescent="0.35">
      <c r="A6" s="1">
        <v>3</v>
      </c>
      <c r="B6" s="1">
        <v>167</v>
      </c>
      <c r="C6" s="1">
        <v>142</v>
      </c>
    </row>
    <row r="7" spans="1:3" x14ac:dyDescent="0.35">
      <c r="A7" s="1">
        <v>4</v>
      </c>
      <c r="B7" s="1">
        <v>188</v>
      </c>
      <c r="C7" s="1">
        <v>163</v>
      </c>
    </row>
    <row r="8" spans="1:3" x14ac:dyDescent="0.35">
      <c r="A8" s="1">
        <v>5</v>
      </c>
      <c r="B8" s="1">
        <v>209</v>
      </c>
      <c r="C8" s="1">
        <v>183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41DB-7DDB-46B0-B0F6-00B7C7C01C64}">
  <dimension ref="A1:G20"/>
  <sheetViews>
    <sheetView workbookViewId="0">
      <selection activeCell="I32" sqref="I32"/>
    </sheetView>
  </sheetViews>
  <sheetFormatPr defaultRowHeight="14.5" x14ac:dyDescent="0.35"/>
  <cols>
    <col min="1" max="1" width="6.1796875" style="1" customWidth="1"/>
    <col min="2" max="2" width="9.54296875" style="1" bestFit="1" customWidth="1"/>
    <col min="3" max="3" width="12.90625" style="1" bestFit="1" customWidth="1"/>
    <col min="4" max="4" width="23.453125" style="1" bestFit="1" customWidth="1"/>
    <col min="5" max="5" width="8.453125" style="1" bestFit="1" customWidth="1"/>
    <col min="6" max="6" width="16.90625" style="1" bestFit="1" customWidth="1"/>
    <col min="7" max="7" width="8.453125" style="1" bestFit="1" customWidth="1"/>
  </cols>
  <sheetData>
    <row r="1" spans="1:7" x14ac:dyDescent="0.35">
      <c r="A1" s="1" t="s">
        <v>3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20</v>
      </c>
    </row>
    <row r="2" spans="1:7" x14ac:dyDescent="0.35">
      <c r="A2" s="1">
        <v>1948</v>
      </c>
      <c r="B2" s="1">
        <f>A2-$A$2</f>
        <v>0</v>
      </c>
      <c r="C2" s="1" t="s">
        <v>22</v>
      </c>
      <c r="D2" s="1" t="s">
        <v>23</v>
      </c>
      <c r="E2" s="1">
        <v>11.9</v>
      </c>
      <c r="F2" s="1" t="s">
        <v>24</v>
      </c>
      <c r="G2" s="1">
        <v>10.3</v>
      </c>
    </row>
    <row r="3" spans="1:7" x14ac:dyDescent="0.35">
      <c r="A3" s="1">
        <v>1952</v>
      </c>
      <c r="B3" s="1">
        <f t="shared" ref="B3:B20" si="0">A3-$A$2</f>
        <v>4</v>
      </c>
      <c r="C3" s="1" t="s">
        <v>25</v>
      </c>
      <c r="D3" s="1" t="s">
        <v>26</v>
      </c>
      <c r="E3" s="1">
        <v>11.5</v>
      </c>
      <c r="F3" s="1" t="s">
        <v>27</v>
      </c>
      <c r="G3" s="1">
        <v>10.4</v>
      </c>
    </row>
    <row r="4" spans="1:7" x14ac:dyDescent="0.35">
      <c r="A4" s="1">
        <v>1956</v>
      </c>
      <c r="B4" s="1">
        <f t="shared" si="0"/>
        <v>8</v>
      </c>
      <c r="C4" s="1" t="s">
        <v>28</v>
      </c>
      <c r="D4" s="1" t="s">
        <v>29</v>
      </c>
      <c r="E4" s="1">
        <v>11.5</v>
      </c>
      <c r="F4" s="1" t="s">
        <v>30</v>
      </c>
      <c r="G4" s="1">
        <v>10.5</v>
      </c>
    </row>
    <row r="5" spans="1:7" x14ac:dyDescent="0.35">
      <c r="A5" s="1">
        <v>1960</v>
      </c>
      <c r="B5" s="1">
        <f t="shared" si="0"/>
        <v>12</v>
      </c>
      <c r="C5" s="1" t="s">
        <v>31</v>
      </c>
      <c r="D5" s="1" t="s">
        <v>32</v>
      </c>
      <c r="E5" s="1">
        <v>11</v>
      </c>
      <c r="F5" s="1" t="s">
        <v>33</v>
      </c>
      <c r="G5" s="1">
        <v>10.199999999999999</v>
      </c>
    </row>
    <row r="6" spans="1:7" x14ac:dyDescent="0.35">
      <c r="A6" s="1">
        <v>1964</v>
      </c>
      <c r="B6" s="1">
        <f t="shared" si="0"/>
        <v>16</v>
      </c>
      <c r="C6" s="1" t="s">
        <v>34</v>
      </c>
      <c r="D6" s="1" t="s">
        <v>35</v>
      </c>
      <c r="E6" s="1">
        <v>11.4</v>
      </c>
      <c r="F6" s="1" t="s">
        <v>36</v>
      </c>
      <c r="G6" s="1">
        <v>10</v>
      </c>
    </row>
    <row r="7" spans="1:7" x14ac:dyDescent="0.35">
      <c r="A7" s="1">
        <v>1968</v>
      </c>
      <c r="B7" s="1">
        <f t="shared" si="0"/>
        <v>20</v>
      </c>
      <c r="C7" s="1" t="s">
        <v>37</v>
      </c>
      <c r="D7" s="1" t="s">
        <v>35</v>
      </c>
      <c r="E7" s="1">
        <v>11.08</v>
      </c>
      <c r="F7" s="1" t="s">
        <v>38</v>
      </c>
      <c r="G7" s="1">
        <v>9.9499999999999993</v>
      </c>
    </row>
    <row r="8" spans="1:7" x14ac:dyDescent="0.35">
      <c r="A8" s="1">
        <v>1972</v>
      </c>
      <c r="B8" s="1">
        <f t="shared" si="0"/>
        <v>24</v>
      </c>
      <c r="C8" s="1" t="s">
        <v>39</v>
      </c>
      <c r="D8" s="1" t="s">
        <v>40</v>
      </c>
      <c r="E8" s="1">
        <v>11.07</v>
      </c>
      <c r="F8" s="1" t="s">
        <v>41</v>
      </c>
      <c r="G8" s="1">
        <v>10.14</v>
      </c>
    </row>
    <row r="9" spans="1:7" x14ac:dyDescent="0.35">
      <c r="A9" s="1">
        <v>1976</v>
      </c>
      <c r="B9" s="1">
        <f t="shared" si="0"/>
        <v>28</v>
      </c>
      <c r="C9" s="1" t="s">
        <v>42</v>
      </c>
      <c r="D9" s="1" t="s">
        <v>43</v>
      </c>
      <c r="E9" s="1">
        <v>11.08</v>
      </c>
      <c r="F9" s="1" t="s">
        <v>44</v>
      </c>
      <c r="G9" s="1">
        <v>10.06</v>
      </c>
    </row>
    <row r="10" spans="1:7" x14ac:dyDescent="0.35">
      <c r="A10" s="1">
        <v>1980</v>
      </c>
      <c r="B10" s="1">
        <f t="shared" si="0"/>
        <v>32</v>
      </c>
      <c r="C10" s="1" t="s">
        <v>45</v>
      </c>
      <c r="D10" s="1" t="s">
        <v>46</v>
      </c>
      <c r="E10" s="1">
        <v>11.06</v>
      </c>
      <c r="F10" s="1" t="s">
        <v>47</v>
      </c>
      <c r="G10" s="1">
        <v>10.25</v>
      </c>
    </row>
    <row r="11" spans="1:7" x14ac:dyDescent="0.35">
      <c r="A11" s="1">
        <v>1984</v>
      </c>
      <c r="B11" s="1">
        <f t="shared" si="0"/>
        <v>36</v>
      </c>
      <c r="C11" s="1" t="s">
        <v>48</v>
      </c>
      <c r="D11" s="1" t="s">
        <v>49</v>
      </c>
      <c r="E11" s="1">
        <v>10.97</v>
      </c>
      <c r="F11" s="1" t="s">
        <v>50</v>
      </c>
      <c r="G11" s="1">
        <v>9.99</v>
      </c>
    </row>
    <row r="12" spans="1:7" x14ac:dyDescent="0.35">
      <c r="A12" s="1">
        <v>1988</v>
      </c>
      <c r="B12" s="1">
        <f t="shared" si="0"/>
        <v>40</v>
      </c>
      <c r="C12" s="1" t="s">
        <v>51</v>
      </c>
      <c r="D12" s="1" t="s">
        <v>52</v>
      </c>
      <c r="E12" s="1">
        <v>10.54</v>
      </c>
      <c r="F12" s="1" t="s">
        <v>50</v>
      </c>
      <c r="G12" s="1">
        <v>9.92</v>
      </c>
    </row>
    <row r="13" spans="1:7" x14ac:dyDescent="0.35">
      <c r="A13" s="1">
        <v>1992</v>
      </c>
      <c r="B13" s="1">
        <f t="shared" si="0"/>
        <v>44</v>
      </c>
      <c r="C13" s="1" t="s">
        <v>53</v>
      </c>
      <c r="D13" s="1" t="s">
        <v>54</v>
      </c>
      <c r="E13" s="1">
        <v>10.82</v>
      </c>
      <c r="F13" s="1" t="s">
        <v>55</v>
      </c>
      <c r="G13" s="1">
        <v>9.9600000000000009</v>
      </c>
    </row>
    <row r="14" spans="1:7" x14ac:dyDescent="0.35">
      <c r="A14" s="1">
        <v>1996</v>
      </c>
      <c r="B14" s="1">
        <f t="shared" si="0"/>
        <v>48</v>
      </c>
      <c r="C14" s="1" t="s">
        <v>56</v>
      </c>
      <c r="D14" s="1" t="s">
        <v>54</v>
      </c>
      <c r="E14" s="1">
        <v>10.94</v>
      </c>
      <c r="F14" s="1" t="s">
        <v>57</v>
      </c>
      <c r="G14" s="1">
        <v>9.84</v>
      </c>
    </row>
    <row r="15" spans="1:7" x14ac:dyDescent="0.35">
      <c r="A15" s="1">
        <v>2000</v>
      </c>
      <c r="B15" s="1">
        <f t="shared" si="0"/>
        <v>52</v>
      </c>
      <c r="C15" s="1" t="s">
        <v>58</v>
      </c>
      <c r="D15" s="1" t="s">
        <v>59</v>
      </c>
      <c r="E15" s="1">
        <v>10.75</v>
      </c>
      <c r="F15" s="1" t="s">
        <v>60</v>
      </c>
      <c r="G15" s="1">
        <v>9.8699999999999992</v>
      </c>
    </row>
    <row r="16" spans="1:7" x14ac:dyDescent="0.35">
      <c r="A16" s="1">
        <v>2004</v>
      </c>
      <c r="B16" s="1">
        <f t="shared" si="0"/>
        <v>56</v>
      </c>
      <c r="C16" s="1" t="s">
        <v>61</v>
      </c>
      <c r="D16" s="1" t="s">
        <v>62</v>
      </c>
      <c r="E16" s="1">
        <v>10.93</v>
      </c>
      <c r="F16" s="1" t="s">
        <v>63</v>
      </c>
      <c r="G16" s="1">
        <v>9.85</v>
      </c>
    </row>
    <row r="17" spans="1:7" x14ac:dyDescent="0.35">
      <c r="A17" s="1">
        <v>2008</v>
      </c>
      <c r="B17" s="1">
        <f t="shared" si="0"/>
        <v>60</v>
      </c>
      <c r="C17" s="1" t="s">
        <v>64</v>
      </c>
      <c r="D17" s="1" t="s">
        <v>65</v>
      </c>
      <c r="E17" s="1">
        <v>10.78</v>
      </c>
      <c r="F17" s="1" t="s">
        <v>66</v>
      </c>
      <c r="G17" s="1">
        <v>9.69</v>
      </c>
    </row>
    <row r="18" spans="1:7" x14ac:dyDescent="0.35">
      <c r="A18" s="1">
        <v>2012</v>
      </c>
      <c r="B18" s="1">
        <f t="shared" si="0"/>
        <v>64</v>
      </c>
      <c r="C18" s="1" t="s">
        <v>22</v>
      </c>
      <c r="D18" s="1" t="s">
        <v>65</v>
      </c>
      <c r="E18" s="1">
        <v>10.75</v>
      </c>
      <c r="F18" s="1" t="s">
        <v>66</v>
      </c>
      <c r="G18" s="1">
        <v>9.6300000000000008</v>
      </c>
    </row>
    <row r="19" spans="1:7" x14ac:dyDescent="0.35">
      <c r="A19" s="1">
        <v>2016</v>
      </c>
      <c r="B19" s="1">
        <f t="shared" si="0"/>
        <v>68</v>
      </c>
      <c r="C19" s="1" t="s">
        <v>67</v>
      </c>
      <c r="D19" s="1" t="s">
        <v>68</v>
      </c>
      <c r="E19" s="1">
        <v>10.71</v>
      </c>
      <c r="F19" s="1" t="s">
        <v>66</v>
      </c>
      <c r="G19" s="1">
        <v>9.81</v>
      </c>
    </row>
    <row r="20" spans="1:7" x14ac:dyDescent="0.35">
      <c r="A20" s="1">
        <v>2021</v>
      </c>
      <c r="B20" s="1">
        <f t="shared" si="0"/>
        <v>73</v>
      </c>
      <c r="C20" s="1" t="s">
        <v>34</v>
      </c>
      <c r="D20" s="1" t="s">
        <v>69</v>
      </c>
      <c r="E20" s="1">
        <v>10.61</v>
      </c>
      <c r="F20" s="1" t="s">
        <v>70</v>
      </c>
      <c r="G20" s="1">
        <v>9.8000000000000007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70ED-C851-4A1B-B9EE-14AD0C0C5DE1}">
  <dimension ref="A1:C14"/>
  <sheetViews>
    <sheetView workbookViewId="0">
      <selection activeCell="E9" sqref="E9"/>
    </sheetView>
  </sheetViews>
  <sheetFormatPr defaultRowHeight="14.5" x14ac:dyDescent="0.35"/>
  <cols>
    <col min="1" max="1" width="4.81640625" bestFit="1" customWidth="1"/>
    <col min="2" max="2" width="16.7265625" bestFit="1" customWidth="1"/>
    <col min="3" max="3" width="14.54296875" bestFit="1" customWidth="1"/>
  </cols>
  <sheetData>
    <row r="1" spans="1:3" x14ac:dyDescent="0.35">
      <c r="A1" s="1" t="s">
        <v>3</v>
      </c>
      <c r="B1" s="1" t="s">
        <v>71</v>
      </c>
      <c r="C1" s="1" t="s">
        <v>72</v>
      </c>
    </row>
    <row r="2" spans="1:3" x14ac:dyDescent="0.35">
      <c r="A2" s="1">
        <v>1847</v>
      </c>
      <c r="B2" s="1">
        <v>17</v>
      </c>
      <c r="C2" s="1">
        <v>4337196</v>
      </c>
    </row>
    <row r="3" spans="1:3" x14ac:dyDescent="0.35">
      <c r="A3" s="1">
        <v>1857</v>
      </c>
      <c r="B3" s="1">
        <v>27</v>
      </c>
      <c r="C3" s="1">
        <v>4529560</v>
      </c>
    </row>
    <row r="4" spans="1:3" x14ac:dyDescent="0.35">
      <c r="A4" s="1">
        <v>1867</v>
      </c>
      <c r="B4" s="1">
        <v>37</v>
      </c>
      <c r="C4" s="1">
        <v>4827833</v>
      </c>
    </row>
    <row r="5" spans="1:3" x14ac:dyDescent="0.35">
      <c r="A5" s="1">
        <v>1881</v>
      </c>
      <c r="B5" s="1">
        <v>51</v>
      </c>
      <c r="C5" s="1">
        <v>5520009</v>
      </c>
    </row>
    <row r="6" spans="1:3" x14ac:dyDescent="0.35">
      <c r="A6" s="1">
        <v>1891</v>
      </c>
      <c r="B6" s="1">
        <v>61</v>
      </c>
      <c r="C6" s="1">
        <v>6069321</v>
      </c>
    </row>
    <row r="7" spans="1:3" x14ac:dyDescent="0.35">
      <c r="A7" s="1">
        <v>1901</v>
      </c>
      <c r="B7" s="1">
        <v>71</v>
      </c>
      <c r="C7" s="1">
        <v>6693548</v>
      </c>
    </row>
    <row r="8" spans="1:3" x14ac:dyDescent="0.35">
      <c r="A8" s="1">
        <v>1911</v>
      </c>
      <c r="B8" s="1">
        <v>81</v>
      </c>
      <c r="C8" s="1">
        <v>7423784</v>
      </c>
    </row>
    <row r="9" spans="1:3" x14ac:dyDescent="0.35">
      <c r="A9" s="1">
        <v>1921</v>
      </c>
      <c r="B9" s="1">
        <v>91</v>
      </c>
      <c r="C9" s="1">
        <v>7401353</v>
      </c>
    </row>
    <row r="10" spans="1:3" x14ac:dyDescent="0.35">
      <c r="A10" s="1">
        <v>1931</v>
      </c>
      <c r="B10" s="1">
        <v>101</v>
      </c>
      <c r="C10" s="1">
        <v>8092004</v>
      </c>
    </row>
    <row r="11" spans="1:3" x14ac:dyDescent="0.35">
      <c r="A11" s="1">
        <v>1948</v>
      </c>
      <c r="B11" s="1">
        <v>118</v>
      </c>
      <c r="C11" s="1">
        <v>8512195</v>
      </c>
    </row>
    <row r="12" spans="1:3" x14ac:dyDescent="0.35">
      <c r="A12" s="1">
        <v>1962</v>
      </c>
      <c r="B12" s="1">
        <v>132</v>
      </c>
      <c r="C12" s="1">
        <v>9189741</v>
      </c>
    </row>
    <row r="13" spans="1:3" x14ac:dyDescent="0.35">
      <c r="A13" s="1">
        <v>1971</v>
      </c>
      <c r="B13" s="1">
        <v>141</v>
      </c>
      <c r="C13" s="1">
        <v>9650944</v>
      </c>
    </row>
    <row r="14" spans="1:3" x14ac:dyDescent="0.35">
      <c r="A14" s="1">
        <v>1981</v>
      </c>
      <c r="B14" s="1">
        <v>151</v>
      </c>
      <c r="C14" s="1">
        <v>9848647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CAD2-38BE-43FB-934F-34251F0736ED}">
  <dimension ref="A1:C10"/>
  <sheetViews>
    <sheetView workbookViewId="0">
      <selection activeCell="C13" sqref="C13"/>
    </sheetView>
  </sheetViews>
  <sheetFormatPr defaultRowHeight="14.5" x14ac:dyDescent="0.35"/>
  <sheetData>
    <row r="1" spans="1:3" x14ac:dyDescent="0.35">
      <c r="A1" s="1" t="s">
        <v>73</v>
      </c>
      <c r="B1" s="1" t="s">
        <v>74</v>
      </c>
      <c r="C1" s="1" t="s">
        <v>75</v>
      </c>
    </row>
    <row r="2" spans="1:3" x14ac:dyDescent="0.35">
      <c r="A2" s="4">
        <v>19.100000000000001</v>
      </c>
      <c r="B2" s="1">
        <v>1179</v>
      </c>
      <c r="C2" s="1">
        <f>ROUND(1/A2,3)</f>
        <v>5.1999999999999998E-2</v>
      </c>
    </row>
    <row r="3" spans="1:3" x14ac:dyDescent="0.35">
      <c r="A3" s="4">
        <v>18</v>
      </c>
      <c r="B3" s="1">
        <v>1247</v>
      </c>
      <c r="C3" s="1">
        <f t="shared" ref="C3:C10" si="0">ROUND(1/A3,3)</f>
        <v>5.6000000000000001E-2</v>
      </c>
    </row>
    <row r="4" spans="1:3" x14ac:dyDescent="0.35">
      <c r="A4" s="4">
        <v>17.3</v>
      </c>
      <c r="B4" s="1">
        <v>1299</v>
      </c>
      <c r="C4" s="1">
        <f t="shared" si="0"/>
        <v>5.8000000000000003E-2</v>
      </c>
    </row>
    <row r="5" spans="1:3" x14ac:dyDescent="0.35">
      <c r="A5" s="4">
        <v>16.7</v>
      </c>
      <c r="B5" s="1">
        <v>1343</v>
      </c>
      <c r="C5" s="1">
        <f t="shared" si="0"/>
        <v>0.06</v>
      </c>
    </row>
    <row r="6" spans="1:3" x14ac:dyDescent="0.35">
      <c r="A6" s="4">
        <v>22.1</v>
      </c>
      <c r="B6" s="1">
        <v>1016</v>
      </c>
      <c r="C6" s="1">
        <f t="shared" si="0"/>
        <v>4.4999999999999998E-2</v>
      </c>
    </row>
    <row r="7" spans="1:3" x14ac:dyDescent="0.35">
      <c r="A7" s="4">
        <v>26.5</v>
      </c>
      <c r="B7" s="1">
        <v>853</v>
      </c>
      <c r="C7" s="1">
        <f t="shared" si="0"/>
        <v>3.7999999999999999E-2</v>
      </c>
    </row>
    <row r="8" spans="1:3" x14ac:dyDescent="0.35">
      <c r="A8" s="4">
        <v>29</v>
      </c>
      <c r="B8" s="1">
        <v>785</v>
      </c>
      <c r="C8" s="1">
        <f t="shared" si="0"/>
        <v>3.4000000000000002E-2</v>
      </c>
    </row>
    <row r="9" spans="1:3" x14ac:dyDescent="0.35">
      <c r="A9" s="4">
        <v>31.1</v>
      </c>
      <c r="B9" s="1">
        <v>733</v>
      </c>
      <c r="C9" s="1">
        <f t="shared" si="0"/>
        <v>3.2000000000000001E-2</v>
      </c>
    </row>
    <row r="10" spans="1:3" x14ac:dyDescent="0.35">
      <c r="A10" s="4">
        <v>33</v>
      </c>
      <c r="B10" s="1">
        <v>689</v>
      </c>
      <c r="C10" s="1">
        <f t="shared" si="0"/>
        <v>0.03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009D-08BC-4FBA-9727-D9C760062D6D}">
  <dimension ref="A1:C14"/>
  <sheetViews>
    <sheetView workbookViewId="0">
      <selection activeCell="J31" sqref="J31"/>
    </sheetView>
  </sheetViews>
  <sheetFormatPr defaultRowHeight="14.5" x14ac:dyDescent="0.35"/>
  <cols>
    <col min="1" max="1" width="16" customWidth="1"/>
    <col min="2" max="3" width="8.7265625" style="1"/>
  </cols>
  <sheetData>
    <row r="1" spans="1:3" x14ac:dyDescent="0.35">
      <c r="A1" s="5" t="s">
        <v>76</v>
      </c>
    </row>
    <row r="3" spans="1:3" x14ac:dyDescent="0.35">
      <c r="A3" t="s">
        <v>77</v>
      </c>
      <c r="B3" s="1" t="s">
        <v>78</v>
      </c>
      <c r="C3" s="1" t="s">
        <v>79</v>
      </c>
    </row>
    <row r="4" spans="1:3" x14ac:dyDescent="0.35">
      <c r="A4" t="s">
        <v>80</v>
      </c>
      <c r="B4" s="1">
        <v>6.47</v>
      </c>
      <c r="C4" s="1">
        <v>4.03</v>
      </c>
    </row>
    <row r="5" spans="1:3" x14ac:dyDescent="0.35">
      <c r="A5" t="s">
        <v>81</v>
      </c>
      <c r="B5" s="1">
        <v>6.13</v>
      </c>
      <c r="C5" s="1">
        <v>3.76</v>
      </c>
    </row>
    <row r="6" spans="1:3" x14ac:dyDescent="0.35">
      <c r="A6" t="s">
        <v>82</v>
      </c>
      <c r="B6" s="1">
        <v>6.19</v>
      </c>
      <c r="C6" s="1">
        <v>3.77</v>
      </c>
    </row>
    <row r="7" spans="1:3" x14ac:dyDescent="0.35">
      <c r="A7" t="s">
        <v>83</v>
      </c>
      <c r="B7" s="1">
        <v>4.8899999999999997</v>
      </c>
      <c r="C7" s="1">
        <v>3.34</v>
      </c>
    </row>
    <row r="8" spans="1:3" x14ac:dyDescent="0.35">
      <c r="A8" t="s">
        <v>84</v>
      </c>
      <c r="B8" s="1">
        <v>5.63</v>
      </c>
      <c r="C8" s="1">
        <v>3.47</v>
      </c>
    </row>
    <row r="9" spans="1:3" x14ac:dyDescent="0.35">
      <c r="A9" t="s">
        <v>85</v>
      </c>
      <c r="B9" s="1">
        <v>4.5199999999999996</v>
      </c>
      <c r="C9" s="1">
        <v>2.92</v>
      </c>
    </row>
    <row r="10" spans="1:3" x14ac:dyDescent="0.35">
      <c r="A10" t="s">
        <v>86</v>
      </c>
      <c r="B10" s="1">
        <v>5.89</v>
      </c>
      <c r="C10" s="1">
        <v>3.2</v>
      </c>
    </row>
    <row r="11" spans="1:3" x14ac:dyDescent="0.35">
      <c r="A11" t="s">
        <v>87</v>
      </c>
      <c r="B11" s="1">
        <v>4.79</v>
      </c>
      <c r="C11" s="1">
        <v>2.71</v>
      </c>
    </row>
    <row r="12" spans="1:3" x14ac:dyDescent="0.35">
      <c r="A12" t="s">
        <v>88</v>
      </c>
      <c r="B12" s="1">
        <v>5.27</v>
      </c>
      <c r="C12" s="1">
        <v>3.53</v>
      </c>
    </row>
    <row r="13" spans="1:3" x14ac:dyDescent="0.35">
      <c r="A13" t="s">
        <v>89</v>
      </c>
      <c r="B13" s="1">
        <v>6.08</v>
      </c>
      <c r="C13" s="1">
        <v>4.51</v>
      </c>
    </row>
    <row r="14" spans="1:3" x14ac:dyDescent="0.35">
      <c r="A14" t="s">
        <v>90</v>
      </c>
      <c r="B14" s="1">
        <v>4.0199999999999996</v>
      </c>
      <c r="C14" s="1">
        <v>4.5599999999999996</v>
      </c>
    </row>
  </sheetData>
  <hyperlinks>
    <hyperlink ref="A1" r:id="rId1" xr:uid="{8FB33E6F-F7D2-462F-9BB9-1E8A00288A8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D9BA-92B8-45B9-A29E-4BA5106D985D}">
  <dimension ref="A1:C13"/>
  <sheetViews>
    <sheetView tabSelected="1" workbookViewId="0">
      <selection activeCell="J14" sqref="J14"/>
    </sheetView>
  </sheetViews>
  <sheetFormatPr defaultRowHeight="14.5" x14ac:dyDescent="0.35"/>
  <cols>
    <col min="1" max="1" width="8.7265625" style="1"/>
    <col min="2" max="2" width="16.08984375" style="1" bestFit="1" customWidth="1"/>
    <col min="3" max="3" width="8.7265625" style="1"/>
  </cols>
  <sheetData>
    <row r="1" spans="1:3" x14ac:dyDescent="0.35">
      <c r="A1" s="6" t="s">
        <v>91</v>
      </c>
    </row>
    <row r="3" spans="1:3" x14ac:dyDescent="0.35">
      <c r="A3" s="1" t="s">
        <v>92</v>
      </c>
      <c r="B3" s="1" t="s">
        <v>93</v>
      </c>
      <c r="C3" s="1" t="s">
        <v>94</v>
      </c>
    </row>
    <row r="4" spans="1:3" x14ac:dyDescent="0.35">
      <c r="A4" s="1">
        <v>0</v>
      </c>
      <c r="B4" s="1">
        <v>0</v>
      </c>
      <c r="C4" s="1">
        <v>0</v>
      </c>
    </row>
    <row r="5" spans="1:3" x14ac:dyDescent="0.35">
      <c r="A5" s="1">
        <v>3.3333333000000021E-2</v>
      </c>
      <c r="B5" s="1">
        <v>4.4954779999999417E-3</v>
      </c>
      <c r="C5" s="1">
        <v>1.1111110888888903E-3</v>
      </c>
    </row>
    <row r="6" spans="1:3" x14ac:dyDescent="0.35">
      <c r="A6" s="1">
        <v>6.6666667000000013E-2</v>
      </c>
      <c r="B6" s="1">
        <v>1.8401726000000007E-2</v>
      </c>
      <c r="C6" s="1">
        <v>4.4444444888888908E-3</v>
      </c>
    </row>
    <row r="7" spans="1:3" x14ac:dyDescent="0.35">
      <c r="A7" s="1">
        <v>0.10000000000000003</v>
      </c>
      <c r="B7" s="1">
        <v>4.6091337999999982E-2</v>
      </c>
      <c r="C7" s="1">
        <v>1.0000000000000007E-2</v>
      </c>
    </row>
    <row r="8" spans="1:3" x14ac:dyDescent="0.35">
      <c r="A8" s="1">
        <v>0.133333333</v>
      </c>
      <c r="B8" s="1">
        <v>8.6553851000000015E-2</v>
      </c>
      <c r="C8" s="1">
        <v>1.7777777688888888E-2</v>
      </c>
    </row>
    <row r="9" spans="1:3" x14ac:dyDescent="0.35">
      <c r="A9" s="1">
        <v>0.16666666699999999</v>
      </c>
      <c r="B9" s="1">
        <v>0.13548381600000003</v>
      </c>
      <c r="C9" s="1">
        <v>2.7777777888888886E-2</v>
      </c>
    </row>
    <row r="10" spans="1:3" x14ac:dyDescent="0.35">
      <c r="A10" s="1">
        <v>0.2</v>
      </c>
      <c r="B10" s="1">
        <v>0.19513925300000001</v>
      </c>
      <c r="C10" s="1">
        <v>4.0000000000000008E-2</v>
      </c>
    </row>
    <row r="11" spans="1:3" x14ac:dyDescent="0.35">
      <c r="A11" s="1">
        <v>0.23333333300000003</v>
      </c>
      <c r="B11" s="1">
        <v>0.26496147999999997</v>
      </c>
      <c r="C11" s="1">
        <v>5.44444442888889E-2</v>
      </c>
    </row>
    <row r="12" spans="1:3" x14ac:dyDescent="0.35">
      <c r="A12" s="1">
        <v>0.26666666699999997</v>
      </c>
      <c r="B12" s="1">
        <v>0.34738987100000002</v>
      </c>
      <c r="C12" s="1">
        <v>7.1111111288888876E-2</v>
      </c>
    </row>
    <row r="13" spans="1:3" x14ac:dyDescent="0.35">
      <c r="A13" s="1">
        <v>0.30000000000000004</v>
      </c>
      <c r="B13" s="1">
        <v>0.43909153000000001</v>
      </c>
      <c r="C13" s="1">
        <v>9.0000000000000024E-2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402D-E2D5-4719-A859-F1610B0BBF79}">
  <dimension ref="A1:C25"/>
  <sheetViews>
    <sheetView workbookViewId="0">
      <selection activeCell="F30" sqref="F30"/>
    </sheetView>
  </sheetViews>
  <sheetFormatPr defaultRowHeight="14.5" x14ac:dyDescent="0.35"/>
  <sheetData>
    <row r="1" spans="1:3" x14ac:dyDescent="0.35">
      <c r="A1" t="s">
        <v>1</v>
      </c>
      <c r="B1" t="s">
        <v>9</v>
      </c>
    </row>
    <row r="2" spans="1:3" x14ac:dyDescent="0.35">
      <c r="A2" t="s">
        <v>2</v>
      </c>
    </row>
    <row r="4" spans="1:3" x14ac:dyDescent="0.35">
      <c r="A4" s="1" t="s">
        <v>3</v>
      </c>
      <c r="B4" s="1" t="s">
        <v>4</v>
      </c>
      <c r="C4" s="1" t="s">
        <v>5</v>
      </c>
    </row>
    <row r="5" spans="1:3" x14ac:dyDescent="0.35">
      <c r="A5" s="3">
        <v>1965</v>
      </c>
      <c r="B5" s="3">
        <v>54.1</v>
      </c>
      <c r="C5" s="3">
        <v>38.1</v>
      </c>
    </row>
    <row r="6" spans="1:3" x14ac:dyDescent="0.35">
      <c r="A6" s="3">
        <v>1974</v>
      </c>
      <c r="B6" s="3">
        <v>42.1</v>
      </c>
      <c r="C6" s="3">
        <v>34.1</v>
      </c>
    </row>
    <row r="7" spans="1:3" x14ac:dyDescent="0.35">
      <c r="A7" s="3">
        <v>1979</v>
      </c>
      <c r="B7" s="3">
        <v>35</v>
      </c>
      <c r="C7" s="3">
        <v>33.799999999999997</v>
      </c>
    </row>
    <row r="8" spans="1:3" x14ac:dyDescent="0.35">
      <c r="A8" s="3">
        <v>1985</v>
      </c>
      <c r="B8" s="3">
        <v>28</v>
      </c>
      <c r="C8" s="3">
        <v>30.4</v>
      </c>
    </row>
    <row r="9" spans="1:3" x14ac:dyDescent="0.35">
      <c r="A9" s="3">
        <v>1990</v>
      </c>
      <c r="B9" s="3">
        <v>26.6</v>
      </c>
      <c r="C9" s="3">
        <v>22.5</v>
      </c>
    </row>
    <row r="10" spans="1:3" x14ac:dyDescent="0.35">
      <c r="A10" s="3">
        <v>1995</v>
      </c>
      <c r="B10" s="3">
        <v>27.8</v>
      </c>
      <c r="C10" s="3">
        <v>22.4</v>
      </c>
    </row>
    <row r="11" spans="1:3" x14ac:dyDescent="0.35">
      <c r="A11" s="1">
        <v>1999</v>
      </c>
      <c r="B11" s="1">
        <v>29.5</v>
      </c>
      <c r="C11" s="1">
        <v>26.3</v>
      </c>
    </row>
    <row r="12" spans="1:3" x14ac:dyDescent="0.35">
      <c r="A12" s="1">
        <v>2000</v>
      </c>
      <c r="B12" s="1">
        <v>28.1</v>
      </c>
      <c r="C12" s="1">
        <v>24.9</v>
      </c>
    </row>
    <row r="13" spans="1:3" x14ac:dyDescent="0.35">
      <c r="A13" s="1">
        <v>2001</v>
      </c>
      <c r="B13" s="1">
        <v>30.2</v>
      </c>
      <c r="C13" s="1">
        <v>23.2</v>
      </c>
    </row>
    <row r="14" spans="1:3" x14ac:dyDescent="0.35">
      <c r="A14" s="1">
        <v>2002</v>
      </c>
      <c r="B14" s="1">
        <v>32.1</v>
      </c>
      <c r="C14" s="1">
        <v>24.5</v>
      </c>
    </row>
    <row r="15" spans="1:3" x14ac:dyDescent="0.35">
      <c r="A15" s="1">
        <v>2003</v>
      </c>
      <c r="B15" s="1">
        <v>26.3</v>
      </c>
      <c r="C15" s="1">
        <v>21.5</v>
      </c>
    </row>
    <row r="16" spans="1:3" x14ac:dyDescent="0.35">
      <c r="A16" s="1">
        <v>2004</v>
      </c>
      <c r="B16" s="1">
        <v>25.6</v>
      </c>
      <c r="C16" s="1">
        <v>21.5</v>
      </c>
    </row>
    <row r="17" spans="1:3" x14ac:dyDescent="0.35">
      <c r="A17" s="1">
        <v>2005</v>
      </c>
      <c r="B17" s="1">
        <v>28</v>
      </c>
      <c r="C17" s="1">
        <v>20.7</v>
      </c>
    </row>
    <row r="18" spans="1:3" x14ac:dyDescent="0.35">
      <c r="A18" s="1">
        <v>2006</v>
      </c>
      <c r="B18" s="1">
        <v>28.5</v>
      </c>
      <c r="C18" s="1">
        <v>19.3</v>
      </c>
    </row>
    <row r="19" spans="1:3" x14ac:dyDescent="0.35">
      <c r="A19" s="1">
        <v>2007</v>
      </c>
      <c r="B19" s="1">
        <v>25.4</v>
      </c>
      <c r="C19" s="1">
        <v>19.100000000000001</v>
      </c>
    </row>
    <row r="20" spans="1:3" x14ac:dyDescent="0.35">
      <c r="A20" s="1">
        <v>2008</v>
      </c>
      <c r="B20" s="1">
        <v>23.6</v>
      </c>
      <c r="C20" s="1">
        <v>19</v>
      </c>
    </row>
    <row r="21" spans="1:3" x14ac:dyDescent="0.35">
      <c r="A21" s="1">
        <v>2009</v>
      </c>
      <c r="B21" s="1">
        <v>28</v>
      </c>
      <c r="C21" s="1">
        <v>15.6</v>
      </c>
    </row>
    <row r="22" spans="1:3" x14ac:dyDescent="0.35">
      <c r="A22" s="1">
        <v>2010</v>
      </c>
      <c r="B22" s="1">
        <v>21.9</v>
      </c>
      <c r="C22" s="1">
        <v>17.399999999999999</v>
      </c>
    </row>
    <row r="23" spans="1:3" x14ac:dyDescent="0.35">
      <c r="A23" s="1">
        <v>2011</v>
      </c>
      <c r="B23" s="1">
        <v>21.5</v>
      </c>
      <c r="C23" s="1">
        <v>16.5</v>
      </c>
    </row>
    <row r="24" spans="1:3" x14ac:dyDescent="0.35">
      <c r="A24" s="1">
        <v>2013</v>
      </c>
      <c r="B24" s="1">
        <v>21.9</v>
      </c>
      <c r="C24" s="1">
        <v>15.4</v>
      </c>
    </row>
    <row r="25" spans="1:3" x14ac:dyDescent="0.35">
      <c r="A25" s="1">
        <v>2014</v>
      </c>
      <c r="B25" s="1">
        <v>18.5</v>
      </c>
      <c r="C25" s="1">
        <v>14.8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D185-351A-4B4B-9E29-566CE0D14474}">
  <dimension ref="A1:N70"/>
  <sheetViews>
    <sheetView workbookViewId="0">
      <selection activeCell="F30" sqref="F30"/>
    </sheetView>
  </sheetViews>
  <sheetFormatPr defaultRowHeight="14.5" x14ac:dyDescent="0.35"/>
  <sheetData>
    <row r="1" spans="1:2" x14ac:dyDescent="0.35">
      <c r="A1" t="s">
        <v>1</v>
      </c>
      <c r="B1" t="s">
        <v>8</v>
      </c>
    </row>
    <row r="3" spans="1:2" x14ac:dyDescent="0.35">
      <c r="A3" s="1" t="s">
        <v>6</v>
      </c>
      <c r="B3" s="1" t="s">
        <v>7</v>
      </c>
    </row>
    <row r="4" spans="1:2" x14ac:dyDescent="0.35">
      <c r="A4" s="1">
        <v>0.5</v>
      </c>
      <c r="B4" s="1">
        <v>59.99</v>
      </c>
    </row>
    <row r="5" spans="1:2" x14ac:dyDescent="0.35">
      <c r="A5" s="1">
        <v>1</v>
      </c>
      <c r="B5" s="1">
        <v>79.989999999999995</v>
      </c>
    </row>
    <row r="6" spans="1:2" x14ac:dyDescent="0.35">
      <c r="A6" s="1">
        <v>2</v>
      </c>
      <c r="B6" s="1">
        <v>111.97</v>
      </c>
    </row>
    <row r="7" spans="1:2" x14ac:dyDescent="0.35">
      <c r="A7" s="1">
        <v>3</v>
      </c>
      <c r="B7" s="1">
        <v>109.99</v>
      </c>
    </row>
    <row r="8" spans="1:2" x14ac:dyDescent="0.35">
      <c r="A8" s="1">
        <v>4</v>
      </c>
      <c r="B8" s="1">
        <v>149.99</v>
      </c>
    </row>
    <row r="9" spans="1:2" x14ac:dyDescent="0.35">
      <c r="A9" s="1">
        <v>6</v>
      </c>
      <c r="B9" s="1">
        <v>423.34</v>
      </c>
    </row>
    <row r="10" spans="1:2" x14ac:dyDescent="0.35">
      <c r="A10" s="1">
        <v>8</v>
      </c>
      <c r="B10" s="1">
        <v>596.11</v>
      </c>
    </row>
    <row r="11" spans="1:2" x14ac:dyDescent="0.35">
      <c r="A11" s="1">
        <v>12</v>
      </c>
      <c r="B11" s="1">
        <v>1079.99</v>
      </c>
    </row>
    <row r="12" spans="1:2" x14ac:dyDescent="0.35">
      <c r="A12" s="1">
        <v>32</v>
      </c>
      <c r="B12" s="1">
        <v>4461</v>
      </c>
    </row>
    <row r="70" spans="14:14" x14ac:dyDescent="0.35">
      <c r="N70" t="s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7911-9A02-4454-BB34-5C15BC17A763}">
  <dimension ref="A1:F33"/>
  <sheetViews>
    <sheetView workbookViewId="0">
      <selection activeCell="G29" sqref="G29"/>
    </sheetView>
  </sheetViews>
  <sheetFormatPr defaultRowHeight="14.5" x14ac:dyDescent="0.35"/>
  <cols>
    <col min="2" max="2" width="18.7265625" bestFit="1" customWidth="1"/>
    <col min="3" max="3" width="16.26953125" style="1" bestFit="1" customWidth="1"/>
    <col min="4" max="4" width="10.1796875" bestFit="1" customWidth="1"/>
  </cols>
  <sheetData>
    <row r="1" spans="1:3" x14ac:dyDescent="0.35">
      <c r="A1" t="s">
        <v>1</v>
      </c>
      <c r="B1" t="s">
        <v>12</v>
      </c>
    </row>
    <row r="3" spans="1:3" x14ac:dyDescent="0.35">
      <c r="A3" s="1" t="s">
        <v>3</v>
      </c>
      <c r="B3" s="1" t="s">
        <v>10</v>
      </c>
      <c r="C3" s="1" t="s">
        <v>11</v>
      </c>
    </row>
    <row r="4" spans="1:3" x14ac:dyDescent="0.35">
      <c r="A4" s="1">
        <v>1991</v>
      </c>
      <c r="B4" s="1">
        <v>11.47</v>
      </c>
      <c r="C4" s="1">
        <f>ROUND(25.4*B4,0)</f>
        <v>291</v>
      </c>
    </row>
    <row r="5" spans="1:3" x14ac:dyDescent="0.35">
      <c r="A5" s="1">
        <v>1992</v>
      </c>
      <c r="B5" s="1">
        <v>21</v>
      </c>
      <c r="C5" s="1">
        <f t="shared" ref="C5:C31" si="0">ROUND(25.4*B5,0)</f>
        <v>533</v>
      </c>
    </row>
    <row r="6" spans="1:3" x14ac:dyDescent="0.35">
      <c r="A6" s="1">
        <v>1993</v>
      </c>
      <c r="B6" s="1">
        <v>27.36</v>
      </c>
      <c r="C6" s="1">
        <f t="shared" si="0"/>
        <v>695</v>
      </c>
    </row>
    <row r="7" spans="1:3" x14ac:dyDescent="0.35">
      <c r="A7" s="1">
        <v>1994</v>
      </c>
      <c r="B7" s="1">
        <v>8.11</v>
      </c>
      <c r="C7" s="1">
        <f t="shared" si="0"/>
        <v>206</v>
      </c>
    </row>
    <row r="8" spans="1:3" x14ac:dyDescent="0.35">
      <c r="A8" s="1">
        <v>1995</v>
      </c>
      <c r="B8" s="1">
        <v>24.35</v>
      </c>
      <c r="C8" s="1">
        <f t="shared" si="0"/>
        <v>618</v>
      </c>
    </row>
    <row r="9" spans="1:3" x14ac:dyDescent="0.35">
      <c r="A9" s="1">
        <v>1996</v>
      </c>
      <c r="B9" s="1">
        <v>12.46</v>
      </c>
      <c r="C9" s="1">
        <f t="shared" si="0"/>
        <v>316</v>
      </c>
    </row>
    <row r="10" spans="1:3" x14ac:dyDescent="0.35">
      <c r="A10" s="1">
        <v>1997</v>
      </c>
      <c r="B10" s="1">
        <v>12.4</v>
      </c>
      <c r="C10" s="1">
        <f t="shared" si="0"/>
        <v>315</v>
      </c>
    </row>
    <row r="11" spans="1:3" x14ac:dyDescent="0.35">
      <c r="A11" s="1">
        <v>1998</v>
      </c>
      <c r="B11" s="1">
        <v>31.01</v>
      </c>
      <c r="C11" s="1">
        <f t="shared" si="0"/>
        <v>788</v>
      </c>
    </row>
    <row r="12" spans="1:3" x14ac:dyDescent="0.35">
      <c r="A12" s="1">
        <v>1999</v>
      </c>
      <c r="B12" s="1">
        <v>9.09</v>
      </c>
      <c r="C12" s="1">
        <f t="shared" si="0"/>
        <v>231</v>
      </c>
    </row>
    <row r="13" spans="1:3" x14ac:dyDescent="0.35">
      <c r="A13" s="1">
        <v>2000</v>
      </c>
      <c r="B13" s="1">
        <v>11.57</v>
      </c>
      <c r="C13" s="1">
        <f t="shared" si="0"/>
        <v>294</v>
      </c>
    </row>
    <row r="14" spans="1:3" x14ac:dyDescent="0.35">
      <c r="A14" s="1">
        <v>2001</v>
      </c>
      <c r="B14" s="1">
        <v>17.940000000000001</v>
      </c>
      <c r="C14" s="1">
        <f t="shared" si="0"/>
        <v>456</v>
      </c>
    </row>
    <row r="15" spans="1:3" x14ac:dyDescent="0.35">
      <c r="A15" s="1">
        <v>2002</v>
      </c>
      <c r="B15" s="1">
        <v>4.42</v>
      </c>
      <c r="C15" s="1">
        <f t="shared" si="0"/>
        <v>112</v>
      </c>
    </row>
    <row r="16" spans="1:3" x14ac:dyDescent="0.35">
      <c r="A16" s="1">
        <v>2003</v>
      </c>
      <c r="B16" s="1">
        <v>16.489999999999998</v>
      </c>
      <c r="C16" s="1">
        <f t="shared" si="0"/>
        <v>419</v>
      </c>
    </row>
    <row r="17" spans="1:6" x14ac:dyDescent="0.35">
      <c r="A17" s="1">
        <v>2004</v>
      </c>
      <c r="B17" s="1">
        <v>9.24</v>
      </c>
      <c r="C17" s="1">
        <f t="shared" si="0"/>
        <v>235</v>
      </c>
    </row>
    <row r="18" spans="1:6" x14ac:dyDescent="0.35">
      <c r="A18" s="1">
        <v>2005</v>
      </c>
      <c r="B18" s="1">
        <v>37.25</v>
      </c>
      <c r="C18" s="1">
        <f t="shared" si="0"/>
        <v>946</v>
      </c>
    </row>
    <row r="19" spans="1:6" x14ac:dyDescent="0.35">
      <c r="A19" s="1">
        <v>2006</v>
      </c>
      <c r="B19" s="1">
        <v>13.19</v>
      </c>
      <c r="C19" s="1">
        <f t="shared" si="0"/>
        <v>335</v>
      </c>
    </row>
    <row r="20" spans="1:6" x14ac:dyDescent="0.35">
      <c r="A20" s="1">
        <v>2007</v>
      </c>
      <c r="B20" s="1">
        <v>3.21</v>
      </c>
      <c r="C20" s="1">
        <f t="shared" si="0"/>
        <v>82</v>
      </c>
    </row>
    <row r="21" spans="1:6" x14ac:dyDescent="0.35">
      <c r="A21" s="1">
        <v>2008</v>
      </c>
      <c r="B21" s="1">
        <v>13.53</v>
      </c>
      <c r="C21" s="1">
        <f t="shared" si="0"/>
        <v>344</v>
      </c>
    </row>
    <row r="22" spans="1:6" x14ac:dyDescent="0.35">
      <c r="A22" s="1">
        <v>2009</v>
      </c>
      <c r="B22" s="1">
        <v>9.08</v>
      </c>
      <c r="C22" s="1">
        <f t="shared" si="0"/>
        <v>231</v>
      </c>
    </row>
    <row r="23" spans="1:6" x14ac:dyDescent="0.35">
      <c r="A23" s="1">
        <v>2010</v>
      </c>
      <c r="B23" s="1">
        <v>16.36</v>
      </c>
      <c r="C23" s="1">
        <f t="shared" si="0"/>
        <v>416</v>
      </c>
    </row>
    <row r="24" spans="1:6" x14ac:dyDescent="0.35">
      <c r="A24" s="1">
        <v>2011</v>
      </c>
      <c r="B24" s="1">
        <v>20.2</v>
      </c>
      <c r="C24" s="1">
        <f t="shared" si="0"/>
        <v>513</v>
      </c>
    </row>
    <row r="25" spans="1:6" x14ac:dyDescent="0.35">
      <c r="A25" s="1">
        <v>2012</v>
      </c>
      <c r="B25" s="1">
        <v>8.69</v>
      </c>
      <c r="C25" s="1">
        <f t="shared" si="0"/>
        <v>221</v>
      </c>
    </row>
    <row r="26" spans="1:6" x14ac:dyDescent="0.35">
      <c r="A26" s="1">
        <v>2013</v>
      </c>
      <c r="B26" s="1">
        <v>5.85</v>
      </c>
      <c r="C26" s="1">
        <f t="shared" si="0"/>
        <v>149</v>
      </c>
    </row>
    <row r="27" spans="1:6" x14ac:dyDescent="0.35">
      <c r="A27" s="1">
        <v>2014</v>
      </c>
      <c r="B27" s="1">
        <v>6.08</v>
      </c>
      <c r="C27" s="1">
        <f t="shared" si="0"/>
        <v>154</v>
      </c>
      <c r="E27" s="1"/>
      <c r="F27" s="1"/>
    </row>
    <row r="28" spans="1:6" x14ac:dyDescent="0.35">
      <c r="A28" s="1">
        <v>2015</v>
      </c>
      <c r="B28" s="1">
        <v>8.52</v>
      </c>
      <c r="C28" s="1">
        <f t="shared" si="0"/>
        <v>216</v>
      </c>
      <c r="E28" s="2"/>
      <c r="F28" s="2"/>
    </row>
    <row r="29" spans="1:6" x14ac:dyDescent="0.35">
      <c r="A29" s="1">
        <v>2016</v>
      </c>
      <c r="B29" s="1">
        <v>9.65</v>
      </c>
      <c r="C29" s="1">
        <f t="shared" si="0"/>
        <v>245</v>
      </c>
      <c r="E29" s="2"/>
      <c r="F29" s="2"/>
    </row>
    <row r="30" spans="1:6" x14ac:dyDescent="0.35">
      <c r="A30" s="1">
        <v>2017</v>
      </c>
      <c r="B30" s="1">
        <v>19</v>
      </c>
      <c r="C30" s="1">
        <f t="shared" si="0"/>
        <v>483</v>
      </c>
      <c r="E30" s="2"/>
      <c r="F30" s="2"/>
    </row>
    <row r="31" spans="1:6" x14ac:dyDescent="0.35">
      <c r="A31" s="1">
        <v>2018</v>
      </c>
      <c r="B31" s="1">
        <v>4.79</v>
      </c>
      <c r="C31" s="1">
        <f t="shared" si="0"/>
        <v>122</v>
      </c>
      <c r="E31" s="2"/>
      <c r="F31" s="2"/>
    </row>
    <row r="32" spans="1:6" x14ac:dyDescent="0.35">
      <c r="E32" s="2"/>
      <c r="F32" s="2"/>
    </row>
    <row r="33" spans="5:6" x14ac:dyDescent="0.35">
      <c r="E33" s="2"/>
      <c r="F3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DvW_flyers</vt:lpstr>
      <vt:lpstr>DvW_100m</vt:lpstr>
      <vt:lpstr>DvW_Belgen</vt:lpstr>
      <vt:lpstr>DvW_gas</vt:lpstr>
      <vt:lpstr>DvW_alcohol_tabak</vt:lpstr>
      <vt:lpstr>DvW_vrije_val</vt:lpstr>
      <vt:lpstr>UW3601 vb_1 rokers</vt:lpstr>
      <vt:lpstr>UW3601 vb_2 harde schijven</vt:lpstr>
      <vt:lpstr>UW3601 vb_3 regenval in 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Deprez</dc:creator>
  <cp:lastModifiedBy>Johan Deprez</cp:lastModifiedBy>
  <dcterms:created xsi:type="dcterms:W3CDTF">2019-11-10T16:57:31Z</dcterms:created>
  <dcterms:modified xsi:type="dcterms:W3CDTF">2021-11-26T17:26:46Z</dcterms:modified>
</cp:coreProperties>
</file>